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'!$A$4:$L$43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<sst xmlns="http://schemas.openxmlformats.org/spreadsheetml/2006/main" count="103" uniqueCount="99">
  <si>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</si>
  <si>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</si>
  <si>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</si>
  <si>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</si>
  <si>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</si>
  <si>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</si>
  <si>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</si>
  <si>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</si>
  <si>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</si>
  <si>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</si>
  <si>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</si>
  <si>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</si>
  <si>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</si>
  <si>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</si>
  <si>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</si>
  <si>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</si>
  <si>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</si>
  <si>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</si>
  <si>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</si>
  <si>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</si>
  <si>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</si>
  <si>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</si>
  <si>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</si>
  <si>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</si>
  <si>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</si>
  <si>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</si>
  <si>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</si>
  <si>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</si>
  <si>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</si>
  <si>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</si>
  <si>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</si>
  <si>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</si>
  <si>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</si>
  <si>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</si>
  <si>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</si>
  <si>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</si>
  <si>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</si>
  <si>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</si>
  <si>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</si>
  <si>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</si>
  <si>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</si>
  <si>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</si>
  <si>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</si>
  <si>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</si>
  <si>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</si>
  <si>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</si>
  <si>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</si>
  <si>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</si>
  <si>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</si>
  <si>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</si>
  <si>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</si>
  <si>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</si>
  <si>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</si>
  <si>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</si>
  <si>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</si>
  <si>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</si>
  <si>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</si>
  <si>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</si>
  <si>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</si>
  <si>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</si>
  <si>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</si>
  <si>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</si>
  <si>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</si>
  <si>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</si>
  <si>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</si>
  <si>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</si>
  <si>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</si>
  <si>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</si>
  <si>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</si>
  <si>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</si>
  <si>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</si>
  <si>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</si>
  <si>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</si>
  <si>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</si>
  <si>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</si>
  <si>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</si>
  <si>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</si>
  <si>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</si>
  <si>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</si>
  <si>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</si>
  <si>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</si>
  <si>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</si>
  <si>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</si>
  <si>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</si>
  <si>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</si>
  <si>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</si>
  <si>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</si>
  <si>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</si>
  <si>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</si>
  <si>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 servicii medicale</t>
  </si>
  <si>
    <t>dr.Marin Danela Valentina</t>
  </si>
  <si>
    <t xml:space="preserve">Nota: Activitatea laboratorului de radiologie al Spitalului Municipal Moreni este suspendata pentru o perioada de 30 de zile </t>
  </si>
  <si>
    <t>pentru Februarie 2022</t>
  </si>
  <si>
    <t xml:space="preserve">    Lista furnizorilor de radiologie-imagistica medicala din judetul Dambovita si sumele repartizate pentru luna Februarie 2022, utilizand criteriile din anexa 20 la Ordinul MS/CNAS nr. 1068/627/2021  si punctajul obtinut de furnizori la contractare, actualizat la zi,conform File de Buget nr. P 184/11.01.2022, inregistrata la CAS Dambovita la nr. 301 /11.01.2022</t>
  </si>
  <si>
    <t xml:space="preserve">incepand cu data de 03.01.2022 si pana pe data de 01.02.2022,urmare adresei furnizorului nr.6.092 /31.12.2021 prin care solicita </t>
  </si>
  <si>
    <t xml:space="preserve">celorlalti furnizori de radiologie aflati in contract cu casa de sanatate utilizand criteriile din anexa 20 la Ordinul MS/CNAS </t>
  </si>
  <si>
    <t>nr. 1068/627/2021  si punctajul obtinut de furnizori la contractare, actualizat la zi.</t>
  </si>
  <si>
    <t xml:space="preserve">acest lucru. Daca la data de 02.02.2022 activitatea laboratorului nu va fi reluata, suma repartizata furnizorului va fi redistribuita </t>
  </si>
  <si>
    <t>17.01.2022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</si>
</sst>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3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3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4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4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8"/>
  <sheetViews>
    <sheetView showGridLines="0" tabSelected="1" zoomScalePageLayoutView="0" workbookViewId="0" topLeftCell="A12">
      <selection activeCell="G38" sqref="G38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70" t="s">
        <v>93</v>
      </c>
      <c r="B4" s="70"/>
      <c r="C4" s="70"/>
      <c r="D4" s="70"/>
      <c r="E4" s="71"/>
      <c r="F4" s="71"/>
    </row>
    <row r="5" spans="1:6" ht="6.75" customHeight="1">
      <c r="A5" s="70"/>
      <c r="B5" s="70"/>
      <c r="C5" s="70"/>
      <c r="D5" s="70"/>
      <c r="E5" s="71"/>
      <c r="F5" s="71"/>
    </row>
    <row r="6" spans="1:6" ht="30.75" customHeight="1">
      <c r="A6" s="72"/>
      <c r="B6" s="72"/>
      <c r="C6" s="72"/>
      <c r="D6" s="72"/>
      <c r="E6" s="71"/>
      <c r="F6" s="71"/>
    </row>
    <row r="7" spans="1:6" s="15" customFormat="1" ht="27" customHeight="1">
      <c r="A7" s="65" t="s">
        <v>0</v>
      </c>
      <c r="B7" s="52" t="s">
        <v>79</v>
      </c>
      <c r="C7" s="68" t="s">
        <v>14</v>
      </c>
      <c r="D7" s="69"/>
      <c r="E7" s="68" t="s">
        <v>81</v>
      </c>
      <c r="F7" s="69"/>
    </row>
    <row r="8" spans="1:6" s="26" customFormat="1" ht="37.5" customHeight="1">
      <c r="A8" s="66"/>
      <c r="B8" s="53" t="s">
        <v>92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7"/>
      <c r="B9" s="17">
        <v>452590</v>
      </c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/>
      <c r="C10" s="35"/>
      <c r="D10" s="35">
        <v>407331</v>
      </c>
      <c r="E10" s="35"/>
      <c r="F10" s="35">
        <v>45259</v>
      </c>
    </row>
    <row r="11" spans="1:6" ht="12.75">
      <c r="A11" s="2" t="s">
        <v>75</v>
      </c>
      <c r="B11" s="54">
        <f>D11+F11</f>
        <v>136465.841343</v>
      </c>
      <c r="C11" s="36">
        <v>1164.93</v>
      </c>
      <c r="D11" s="18">
        <f aca="true" t="shared" si="0" ref="D11:D17">C11*$D$19</f>
        <v>136465.841343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44105.13015</v>
      </c>
      <c r="C12" s="36">
        <v>376.5</v>
      </c>
      <c r="D12" s="18">
        <f t="shared" si="0"/>
        <v>44105.13015</v>
      </c>
      <c r="E12" s="36">
        <v>0</v>
      </c>
      <c r="F12" s="18">
        <f aca="true" t="shared" si="2" ref="F12:F17">E12*$F$19</f>
        <v>0</v>
      </c>
    </row>
    <row r="13" spans="1:6" ht="12.75">
      <c r="A13" s="2" t="str">
        <f>categorie!A10</f>
        <v>Almina Trading SRL Targoviste</v>
      </c>
      <c r="B13" s="54">
        <f t="shared" si="1"/>
        <v>179220.27810499998</v>
      </c>
      <c r="C13" s="36">
        <v>1143.55</v>
      </c>
      <c r="D13" s="18">
        <f t="shared" si="0"/>
        <v>133961.279105</v>
      </c>
      <c r="E13" s="36">
        <v>30</v>
      </c>
      <c r="F13" s="18">
        <f t="shared" si="2"/>
        <v>45258.998999999996</v>
      </c>
    </row>
    <row r="14" spans="1:6" ht="12.75">
      <c r="A14" s="4" t="str">
        <f>categorie!A8</f>
        <v>Prolife SRL Targoviste</v>
      </c>
      <c r="B14" s="54">
        <f t="shared" si="1"/>
        <v>50158.017467000005</v>
      </c>
      <c r="C14" s="49">
        <v>428.17</v>
      </c>
      <c r="D14" s="18">
        <f t="shared" si="0"/>
        <v>50158.017467000005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12183.0904</v>
      </c>
      <c r="C15" s="36">
        <v>104</v>
      </c>
      <c r="D15" s="18">
        <f t="shared" si="0"/>
        <v>12183.0904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11128.7845</v>
      </c>
      <c r="C16" s="36">
        <v>95</v>
      </c>
      <c r="D16" s="18">
        <f t="shared" si="0"/>
        <v>11128.7845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19328.9415</v>
      </c>
      <c r="C17" s="36">
        <v>165</v>
      </c>
      <c r="D17" s="18">
        <f t="shared" si="0"/>
        <v>19328.9415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452590.083465</v>
      </c>
      <c r="C18" s="7">
        <f>SUM(C11:C17)</f>
        <v>3477.15</v>
      </c>
      <c r="D18" s="7">
        <f>SUM(D11:D17)</f>
        <v>407331.084465</v>
      </c>
      <c r="E18" s="7">
        <f>SUM(E11:E17)</f>
        <v>30</v>
      </c>
      <c r="F18" s="7">
        <f>SUM(F11:F17)</f>
        <v>45258.998999999996</v>
      </c>
    </row>
    <row r="19" spans="1:6" ht="12.75">
      <c r="A19" s="2" t="s">
        <v>4</v>
      </c>
      <c r="B19" s="5"/>
      <c r="C19" s="8"/>
      <c r="D19" s="8">
        <f>ROUND(D10/C18,4)</f>
        <v>117.1451</v>
      </c>
      <c r="E19" s="8"/>
      <c r="F19" s="8">
        <f>ROUND(F10/E18,4)</f>
        <v>1508.6333</v>
      </c>
    </row>
    <row r="20" spans="1:6" ht="12.75">
      <c r="A20" s="55" t="s">
        <v>91</v>
      </c>
      <c r="B20" s="56"/>
      <c r="C20" s="57"/>
      <c r="D20" s="57"/>
      <c r="E20" s="57"/>
      <c r="F20" s="57"/>
    </row>
    <row r="21" spans="1:4" ht="12.75">
      <c r="A21" s="55" t="s">
        <v>94</v>
      </c>
      <c r="B21" s="56"/>
      <c r="C21" s="57"/>
      <c r="D21" s="57"/>
    </row>
    <row r="22" spans="1:4" ht="12.75">
      <c r="A22" s="55" t="s">
        <v>97</v>
      </c>
      <c r="B22" s="56"/>
      <c r="C22" s="57"/>
      <c r="D22" s="57"/>
    </row>
    <row r="23" spans="1:8" ht="12.75">
      <c r="A23" s="73" t="s">
        <v>95</v>
      </c>
      <c r="B23" s="74"/>
      <c r="C23" s="74"/>
      <c r="D23" s="74"/>
      <c r="E23" s="74"/>
      <c r="F23" s="74"/>
      <c r="G23" s="74"/>
      <c r="H23" s="59"/>
    </row>
    <row r="24" spans="1:8" ht="12.75">
      <c r="A24" s="73" t="s">
        <v>96</v>
      </c>
      <c r="B24" s="74"/>
      <c r="C24" s="74"/>
      <c r="D24" s="74"/>
      <c r="E24" s="74"/>
      <c r="F24" s="74"/>
      <c r="G24" s="62"/>
      <c r="H24" s="59"/>
    </row>
    <row r="25" spans="1:8" ht="12.75">
      <c r="A25" s="60"/>
      <c r="B25" s="62"/>
      <c r="C25" s="62"/>
      <c r="D25" s="62"/>
      <c r="E25" s="62"/>
      <c r="F25" s="62"/>
      <c r="G25" s="62"/>
      <c r="H25" s="59"/>
    </row>
    <row r="26" spans="2:4" ht="12.75">
      <c r="B26" s="1" t="s">
        <v>82</v>
      </c>
      <c r="C26" s="1"/>
      <c r="D26" s="1"/>
    </row>
    <row r="27" spans="2:4" ht="12.75">
      <c r="B27" s="1" t="s">
        <v>84</v>
      </c>
      <c r="C27" s="1"/>
      <c r="D27" s="1"/>
    </row>
    <row r="28" spans="2:4" ht="12.75" customHeight="1">
      <c r="B28" s="1"/>
      <c r="C28" s="1"/>
      <c r="D28" s="1"/>
    </row>
    <row r="29" spans="1:4" ht="12.75">
      <c r="A29" s="3"/>
      <c r="B29" s="3"/>
      <c r="C29" s="3"/>
      <c r="D29" s="3"/>
    </row>
    <row r="30" spans="1:5" ht="12.75">
      <c r="A30" s="1" t="s">
        <v>10</v>
      </c>
      <c r="B30" s="1"/>
      <c r="C30" s="1"/>
      <c r="D30" s="1" t="s">
        <v>15</v>
      </c>
      <c r="E30" s="3"/>
    </row>
    <row r="31" spans="1:5" ht="12.75">
      <c r="A31" s="1" t="s">
        <v>83</v>
      </c>
      <c r="B31" s="1"/>
      <c r="C31" s="1"/>
      <c r="D31" s="1"/>
      <c r="E31" s="1" t="s">
        <v>87</v>
      </c>
    </row>
    <row r="32" spans="2:4" ht="12.75">
      <c r="B32" s="1"/>
      <c r="C32" s="1"/>
      <c r="D32" s="3"/>
    </row>
    <row r="33" spans="2:15" ht="12.75">
      <c r="B33" s="3"/>
      <c r="C33" s="3"/>
      <c r="D33" s="3"/>
      <c r="O33" s="26"/>
    </row>
    <row r="34" spans="2:15" ht="12.75">
      <c r="B34" s="3"/>
      <c r="C34" s="3"/>
      <c r="D34" s="3"/>
      <c r="O34" s="26"/>
    </row>
    <row r="35" spans="1:15" ht="12.75">
      <c r="A35" s="3" t="s">
        <v>89</v>
      </c>
      <c r="B35" s="3"/>
      <c r="C35" s="1"/>
      <c r="D35" s="3" t="s">
        <v>85</v>
      </c>
      <c r="O35" s="15"/>
    </row>
    <row r="36" spans="1:15" ht="12.75">
      <c r="A36" s="3" t="s">
        <v>90</v>
      </c>
      <c r="B36" s="3"/>
      <c r="C36" s="1"/>
      <c r="D36" s="3" t="s">
        <v>88</v>
      </c>
      <c r="O36" s="15"/>
    </row>
    <row r="37" spans="1:15" ht="12.75">
      <c r="A37" s="3"/>
      <c r="B37" s="3"/>
      <c r="C37" s="50"/>
      <c r="D37" s="3" t="s">
        <v>78</v>
      </c>
      <c r="E37" s="50"/>
      <c r="G37" s="1" t="s">
        <v>98</v>
      </c>
      <c r="O37" s="25"/>
    </row>
    <row r="38" spans="1:4" ht="12.75">
      <c r="A38" s="3"/>
      <c r="B38" s="3"/>
      <c r="C38" s="3"/>
      <c r="D38" s="3"/>
    </row>
    <row r="39" spans="1:9" ht="12.75">
      <c r="A39" s="3"/>
      <c r="B39" s="3"/>
      <c r="C39" s="3"/>
      <c r="D39" s="3"/>
      <c r="F39" s="61"/>
      <c r="I39" s="61"/>
    </row>
    <row r="40" spans="1:4" ht="12.75">
      <c r="A40" s="50"/>
      <c r="B40" s="3"/>
      <c r="C40" s="3"/>
      <c r="D40" s="3"/>
    </row>
    <row r="41" spans="1:5" ht="12.75">
      <c r="A41" s="3"/>
      <c r="B41" s="3"/>
      <c r="C41" s="3"/>
      <c r="D41" s="3"/>
      <c r="E41" s="50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15" ht="12.75">
      <c r="A47" s="3"/>
      <c r="B47" s="3"/>
      <c r="C47" s="3"/>
      <c r="D47" s="3"/>
      <c r="O47" s="58"/>
    </row>
    <row r="48" spans="1:4" ht="12.75">
      <c r="A48" s="3"/>
      <c r="B48" s="3"/>
      <c r="C48" s="3"/>
      <c r="D48" s="3"/>
    </row>
  </sheetData>
  <sheetProtection/>
  <mergeCells count="6">
    <mergeCell ref="A7:A9"/>
    <mergeCell ref="C7:D7"/>
    <mergeCell ref="E7:F7"/>
    <mergeCell ref="A4:F6"/>
    <mergeCell ref="A23:G23"/>
    <mergeCell ref="A24:F24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2022-01-17T12:10:29Z</cp:lastPrinted>
  <dcterms:created xsi:type="dcterms:W3CDTF">2003-01-21T08:22:40Z</dcterms:created>
  <dcterms:modified xsi:type="dcterms:W3CDTF">2022-01-17T13:17:51Z</dcterms:modified>
  <cp:category/>
  <cp:version/>
  <cp:contentType/>
  <cp:contentStatus/>
</cp:coreProperties>
</file>